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b\OneDrive\Bureau\METIER - Calculer ses prix\"/>
    </mc:Choice>
  </mc:AlternateContent>
  <xr:revisionPtr revIDLastSave="0" documentId="13_ncr:1_{62C50022-0309-4508-8E93-992655173D15}" xr6:coauthVersionLast="41" xr6:coauthVersionMax="41" xr10:uidLastSave="{00000000-0000-0000-0000-000000000000}"/>
  <bookViews>
    <workbookView xWindow="-110" yWindow="-110" windowWidth="19420" windowHeight="10420" xr2:uid="{6A644CB1-1111-4CD3-9F3C-20015FD43C0C}"/>
  </bookViews>
  <sheets>
    <sheet name="Calcul de prix" sheetId="1" r:id="rId1"/>
  </sheets>
  <definedNames>
    <definedName name="_xlnm._FilterDatabase" localSheetId="0" hidden="1">'Calcul de prix'!$E$7:$G$7</definedName>
    <definedName name="_xlnm.Print_Area" localSheetId="0">'Calcul de prix'!$A$3:$U$9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K11" i="1" s="1"/>
  <c r="N11" i="1" s="1"/>
  <c r="Q11" i="1" s="1"/>
  <c r="J12" i="1"/>
  <c r="K12" i="1" s="1"/>
  <c r="N12" i="1" s="1"/>
  <c r="Q12" i="1" s="1"/>
  <c r="J13" i="1"/>
  <c r="J14" i="1"/>
  <c r="J15" i="1"/>
  <c r="J16" i="1"/>
  <c r="J17" i="1"/>
  <c r="J18" i="1"/>
  <c r="J19" i="1"/>
  <c r="J20" i="1"/>
  <c r="J8" i="1"/>
  <c r="K13" i="1"/>
  <c r="N13" i="1" s="1"/>
  <c r="Q13" i="1" s="1"/>
  <c r="K14" i="1"/>
  <c r="N14" i="1" s="1"/>
  <c r="Q14" i="1" s="1"/>
  <c r="K10" i="1"/>
  <c r="N10" i="1" s="1"/>
  <c r="Q10" i="1" s="1"/>
  <c r="I8" i="1"/>
  <c r="T9" i="1"/>
  <c r="T10" i="1"/>
  <c r="T11" i="1"/>
  <c r="T12" i="1"/>
  <c r="T13" i="1"/>
  <c r="T14" i="1"/>
  <c r="T15" i="1"/>
  <c r="T16" i="1"/>
  <c r="T17" i="1"/>
  <c r="T18" i="1"/>
  <c r="T19" i="1"/>
  <c r="T20" i="1"/>
  <c r="K9" i="1" l="1"/>
  <c r="N9" i="1" s="1"/>
  <c r="Q9" i="1" s="1"/>
  <c r="K15" i="1"/>
  <c r="N15" i="1" s="1"/>
  <c r="Q15" i="1" s="1"/>
  <c r="K16" i="1"/>
  <c r="N16" i="1" s="1"/>
  <c r="Q16" i="1" s="1"/>
  <c r="K17" i="1"/>
  <c r="N17" i="1" s="1"/>
  <c r="Q17" i="1" s="1"/>
  <c r="K18" i="1"/>
  <c r="N18" i="1" s="1"/>
  <c r="Q18" i="1" s="1"/>
  <c r="K19" i="1"/>
  <c r="N19" i="1" s="1"/>
  <c r="Q19" i="1" s="1"/>
  <c r="K20" i="1"/>
  <c r="N20" i="1" s="1"/>
  <c r="Q20" i="1" s="1"/>
  <c r="F8" i="1" l="1"/>
  <c r="T8" i="1" l="1"/>
  <c r="E8" i="1" l="1"/>
  <c r="K8" i="1" s="1"/>
  <c r="N8" i="1" s="1"/>
  <c r="Q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 bu</author>
  </authors>
  <commentList>
    <comment ref="E7" authorId="0" shapeId="0" xr:uid="{130D0421-A869-43B8-94A5-9BD4A22BA6BE}">
      <text>
        <r>
          <rPr>
            <sz val="9"/>
            <color indexed="81"/>
            <rFont val="Tahoma"/>
            <family val="2"/>
          </rPr>
          <t>Apprêts
Métal
Pierres
Chaînes
Consommables 
etc...</t>
        </r>
      </text>
    </comment>
    <comment ref="F7" authorId="0" shapeId="0" xr:uid="{48F0FF08-0135-4B02-8101-4C9B27A9C1AC}">
      <text>
        <r>
          <rPr>
            <sz val="9"/>
            <color indexed="81"/>
            <rFont val="Tahoma"/>
            <family val="2"/>
          </rPr>
          <t xml:space="preserve">Découpe
Soudeur
Emailleur
Doreur
Monteur
etc...
</t>
        </r>
      </text>
    </comment>
    <comment ref="G7" authorId="0" shapeId="0" xr:uid="{46BF35A9-22D5-44A4-A756-3CCE39BEF516}">
      <text>
        <r>
          <rPr>
            <sz val="9"/>
            <color indexed="81"/>
            <rFont val="Tahoma"/>
            <family val="2"/>
          </rPr>
          <t xml:space="preserve">Ecrins
pochettes
cartes de visite
enveloppes
boites
etc...
</t>
        </r>
      </text>
    </comment>
    <comment ref="H7" authorId="0" shapeId="0" xr:uid="{8C278C66-EA43-496D-B371-9D2B434562D9}">
      <text>
        <r>
          <rPr>
            <sz val="9"/>
            <color indexed="81"/>
            <rFont val="Tahoma"/>
            <family val="2"/>
          </rPr>
          <t>Loyer
Assurance
Internet
Site web
Tel pro
etc...</t>
        </r>
      </text>
    </comment>
    <comment ref="I7" authorId="0" shapeId="0" xr:uid="{89024AEA-225F-4CBE-8517-D21F3C9E1EE7}">
      <text>
        <r>
          <rPr>
            <b/>
            <sz val="9"/>
            <color indexed="81"/>
            <rFont val="Tahoma"/>
            <family val="2"/>
          </rPr>
          <t>Attention : calculez en fraction d'heure et non pas en nombre de minutes 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 xr:uid="{C5475A5B-B683-4A30-837B-F65DE0C4CC28}">
      <text>
        <r>
          <rPr>
            <sz val="9"/>
            <color indexed="81"/>
            <rFont val="Tahoma"/>
            <family val="2"/>
          </rPr>
          <t xml:space="preserve">Votre taux horaire
x
temps de fabrication
</t>
        </r>
      </text>
    </comment>
    <comment ref="K7" authorId="0" shapeId="0" xr:uid="{A0A94D9B-E579-4059-918A-273E78105631}">
      <text>
        <r>
          <rPr>
            <sz val="9"/>
            <color indexed="81"/>
            <rFont val="Tahoma"/>
            <family val="2"/>
          </rPr>
          <t xml:space="preserve">! Ne jamais vendre en dessous de ce montant !
</t>
        </r>
      </text>
    </comment>
    <comment ref="M7" authorId="0" shapeId="0" xr:uid="{D896EF0A-66A0-4606-A768-792291F56D3E}">
      <text>
        <r>
          <rPr>
            <b/>
            <sz val="9"/>
            <color indexed="81"/>
            <rFont val="Tahoma"/>
            <family val="2"/>
          </rPr>
          <t>Coefficient
multiplicateur</t>
        </r>
        <r>
          <rPr>
            <sz val="9"/>
            <color indexed="81"/>
            <rFont val="Tahoma"/>
            <family val="2"/>
          </rPr>
          <t xml:space="preserve">
A vous de l'évaluer et d'ajuster selon vos modèles</t>
        </r>
      </text>
    </comment>
    <comment ref="N7" authorId="0" shapeId="0" xr:uid="{74CA497F-3BC2-498C-AF60-E94F5E5981B4}">
      <text>
        <r>
          <rPr>
            <b/>
            <sz val="9"/>
            <color indexed="81"/>
            <rFont val="Tahoma"/>
            <family val="2"/>
          </rPr>
          <t>= Prix de cession aux professionnels</t>
        </r>
      </text>
    </comment>
    <comment ref="P7" authorId="0" shapeId="0" xr:uid="{D86DA2A0-BB3C-4DE7-9842-CCFC1AC94C27}">
      <text>
        <r>
          <rPr>
            <b/>
            <sz val="9"/>
            <color indexed="81"/>
            <rFont val="Tahoma"/>
            <family val="2"/>
          </rPr>
          <t>Coefficient
multiplicateur</t>
        </r>
        <r>
          <rPr>
            <sz val="9"/>
            <color indexed="81"/>
            <rFont val="Tahoma"/>
            <family val="2"/>
          </rPr>
          <t xml:space="preserve">
Fixe ou négocié selon le revendeur</t>
        </r>
      </text>
    </comment>
    <comment ref="Q7" authorId="0" shapeId="0" xr:uid="{F1868168-F208-4F65-930E-09794B36BFBA}">
      <text>
        <r>
          <rPr>
            <b/>
            <sz val="9"/>
            <color indexed="81"/>
            <rFont val="Tahoma"/>
            <family val="2"/>
          </rPr>
          <t>= prix de vente aux particuliers, en boutique ou sur internet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<sst xmlns="http://schemas.openxmlformats.org/spreadsheetml/2006/main" count="32" uniqueCount="30">
  <si>
    <t>Main</t>
  </si>
  <si>
    <t>Coût de</t>
  </si>
  <si>
    <t xml:space="preserve">Marge </t>
  </si>
  <si>
    <t>d'œuvre</t>
  </si>
  <si>
    <t xml:space="preserve">revient </t>
  </si>
  <si>
    <t>NCBA02</t>
  </si>
  <si>
    <t>BABO01</t>
  </si>
  <si>
    <t>BABA02</t>
  </si>
  <si>
    <t>Ancienne ref</t>
  </si>
  <si>
    <t xml:space="preserve">Nom </t>
  </si>
  <si>
    <t>Packaging</t>
  </si>
  <si>
    <t>Bague Hope</t>
  </si>
  <si>
    <t>Revendeur</t>
  </si>
  <si>
    <t>Matière</t>
  </si>
  <si>
    <t>première</t>
  </si>
  <si>
    <t>Coûts</t>
  </si>
  <si>
    <t>fixes</t>
  </si>
  <si>
    <t>Fabricant</t>
  </si>
  <si>
    <t>Prix</t>
  </si>
  <si>
    <t>pro</t>
  </si>
  <si>
    <t>Public</t>
  </si>
  <si>
    <t>Boucles Peace</t>
  </si>
  <si>
    <t>TABLEAU DE CALCUL DE PRIX</t>
  </si>
  <si>
    <t>Réf</t>
  </si>
  <si>
    <t>Sous-</t>
  </si>
  <si>
    <t>traitance</t>
  </si>
  <si>
    <t>Temps de</t>
  </si>
  <si>
    <t>fabrication</t>
  </si>
  <si>
    <t xml:space="preserve">Mon taux horaire : </t>
  </si>
  <si>
    <t>/ 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</si>
</sst>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\ &quot;€&quot;"/>
    <numFmt numFmtId="165" formatCode="#,##0.0\ &quot;€&quot;"/>
    <numFmt numFmtId="166" formatCode="#,##0.00\ &quot;€&quot;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Abadi"/>
      <family val="2"/>
    </font>
    <font>
      <sz val="11"/>
      <color theme="1"/>
      <name val="Abad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164" fontId="0" fillId="0" borderId="0" xfId="0" applyNumberFormat="1" applyAlignment="1">
      <alignment horizontal="center"/>
    </xf>
    <xf numFmtId="0" fontId="1" fillId="0" borderId="0" xfId="0" applyFont="1"/>
    <xf numFmtId="0" fontId="6" fillId="0" borderId="19" xfId="0" applyFont="1" applyBorder="1" applyAlignment="1">
      <alignment horizontal="centerContinuous" vertical="center" shrinkToFit="1"/>
    </xf>
    <xf numFmtId="0" fontId="7" fillId="0" borderId="20" xfId="0" applyFont="1" applyBorder="1" applyAlignment="1">
      <alignment horizontal="centerContinuous" vertical="center" shrinkToFit="1"/>
    </xf>
    <xf numFmtId="0" fontId="7" fillId="0" borderId="21" xfId="0" applyFont="1" applyBorder="1" applyAlignment="1">
      <alignment horizontal="centerContinuous" vertical="center" shrinkToFit="1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9" fillId="0" borderId="0" xfId="0" applyFont="1"/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10" fillId="0" borderId="0" xfId="0" applyFont="1"/>
    <xf numFmtId="164" fontId="10" fillId="0" borderId="16" xfId="0" applyNumberFormat="1" applyFont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7" borderId="17" xfId="0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1" fillId="10" borderId="15" xfId="0" applyFont="1" applyFill="1" applyBorder="1"/>
    <xf numFmtId="165" fontId="9" fillId="0" borderId="0" xfId="0" applyNumberFormat="1" applyFont="1" applyAlignment="1">
      <alignment horizontal="center"/>
    </xf>
    <xf numFmtId="167" fontId="9" fillId="0" borderId="14" xfId="0" applyNumberFormat="1" applyFont="1" applyBorder="1" applyAlignment="1">
      <alignment horizontal="center"/>
    </xf>
    <xf numFmtId="164" fontId="9" fillId="6" borderId="15" xfId="0" applyNumberFormat="1" applyFont="1" applyFill="1" applyBorder="1" applyAlignment="1">
      <alignment horizontal="center"/>
    </xf>
    <xf numFmtId="164" fontId="9" fillId="8" borderId="15" xfId="0" applyNumberFormat="1" applyFont="1" applyFill="1" applyBorder="1" applyAlignment="1">
      <alignment horizontal="center"/>
    </xf>
    <xf numFmtId="164" fontId="8" fillId="7" borderId="0" xfId="0" applyNumberFormat="1" applyFont="1" applyFill="1" applyAlignment="1">
      <alignment horizontal="center"/>
    </xf>
    <xf numFmtId="164" fontId="8" fillId="5" borderId="0" xfId="0" applyNumberFormat="1" applyFont="1" applyFill="1" applyAlignment="1">
      <alignment horizontal="center"/>
    </xf>
    <xf numFmtId="0" fontId="11" fillId="10" borderId="9" xfId="0" applyFont="1" applyFill="1" applyBorder="1"/>
    <xf numFmtId="0" fontId="11" fillId="10" borderId="10" xfId="0" applyFont="1" applyFill="1" applyBorder="1"/>
    <xf numFmtId="166" fontId="9" fillId="0" borderId="9" xfId="0" applyNumberFormat="1" applyFont="1" applyBorder="1" applyAlignment="1">
      <alignment horizontal="center"/>
    </xf>
    <xf numFmtId="166" fontId="9" fillId="0" borderId="5" xfId="0" applyNumberFormat="1" applyFont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67" fontId="9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7" borderId="0" xfId="0" applyFont="1" applyFill="1" applyAlignment="1">
      <alignment horizontal="center"/>
    </xf>
    <xf numFmtId="0" fontId="11" fillId="10" borderId="11" xfId="0" applyFont="1" applyFill="1" applyBorder="1"/>
    <xf numFmtId="0" fontId="11" fillId="10" borderId="12" xfId="0" applyFont="1" applyFill="1" applyBorder="1"/>
    <xf numFmtId="166" fontId="9" fillId="0" borderId="11" xfId="0" applyNumberFormat="1" applyFont="1" applyBorder="1" applyAlignment="1">
      <alignment horizontal="center"/>
    </xf>
    <xf numFmtId="166" fontId="9" fillId="0" borderId="13" xfId="0" applyNumberFormat="1" applyFont="1" applyBorder="1" applyAlignment="1">
      <alignment horizontal="center"/>
    </xf>
    <xf numFmtId="165" fontId="9" fillId="4" borderId="12" xfId="0" applyNumberFormat="1" applyFont="1" applyFill="1" applyBorder="1" applyAlignment="1">
      <alignment horizontal="center"/>
    </xf>
    <xf numFmtId="167" fontId="9" fillId="0" borderId="11" xfId="0" applyNumberFormat="1" applyFont="1" applyBorder="1" applyAlignment="1">
      <alignment horizontal="center"/>
    </xf>
    <xf numFmtId="164" fontId="9" fillId="6" borderId="18" xfId="0" applyNumberFormat="1" applyFont="1" applyFill="1" applyBorder="1" applyAlignment="1">
      <alignment horizontal="center"/>
    </xf>
    <xf numFmtId="164" fontId="9" fillId="8" borderId="18" xfId="0" applyNumberFormat="1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4" fontId="12" fillId="11" borderId="5" xfId="0" applyNumberFormat="1" applyFont="1" applyFill="1" applyBorder="1" applyAlignment="1">
      <alignment horizontal="center"/>
    </xf>
    <xf numFmtId="4" fontId="12" fillId="11" borderId="13" xfId="0" applyNumberFormat="1" applyFont="1" applyFill="1" applyBorder="1" applyAlignment="1">
      <alignment horizontal="center"/>
    </xf>
    <xf numFmtId="166" fontId="9" fillId="0" borderId="22" xfId="0" applyNumberFormat="1" applyFont="1" applyBorder="1" applyAlignment="1">
      <alignment horizontal="center"/>
    </xf>
    <xf numFmtId="166" fontId="9" fillId="0" borderId="23" xfId="0" applyNumberFormat="1" applyFont="1" applyBorder="1" applyAlignment="1">
      <alignment horizontal="center"/>
    </xf>
    <xf numFmtId="4" fontId="12" fillId="11" borderId="23" xfId="0" applyNumberFormat="1" applyFont="1" applyFill="1" applyBorder="1" applyAlignment="1">
      <alignment horizontal="center"/>
    </xf>
    <xf numFmtId="165" fontId="9" fillId="4" borderId="24" xfId="0" applyNumberFormat="1" applyFont="1" applyFill="1" applyBorder="1" applyAlignment="1">
      <alignment horizontal="center"/>
    </xf>
    <xf numFmtId="0" fontId="12" fillId="11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8" fontId="5" fillId="11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1</xdr:row>
      <xdr:rowOff>203200</xdr:rowOff>
    </xdr:from>
    <xdr:to>
      <xdr:col>18</xdr:col>
      <xdr:colOff>749300</xdr:colOff>
      <xdr:row>6</xdr:row>
      <xdr:rowOff>158750</xdr:rowOff>
    </xdr:to>
    <xdr:sp macro="" textlink="">
      <xdr:nvSpPr>
        <xdr:cNvPr id="2" name="Flèche : pentagone 1">
          <a:extLst>
            <a:ext uri="{FF2B5EF4-FFF2-40B4-BE49-F238E27FC236}">
              <a16:creationId xmlns:a16="http://schemas.microsoft.com/office/drawing/2014/main" id="{AC37F79C-85AD-4E96-9CC8-5354CF49DE08}"/>
            </a:ext>
          </a:extLst>
        </xdr:cNvPr>
        <xdr:cNvSpPr/>
      </xdr:nvSpPr>
      <xdr:spPr>
        <a:xfrm rot="5400000">
          <a:off x="9502775" y="511175"/>
          <a:ext cx="946150" cy="711200"/>
        </a:xfrm>
        <a:prstGeom prst="homePlate">
          <a:avLst>
            <a:gd name="adj" fmla="val 34821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19</xdr:col>
      <xdr:colOff>44450</xdr:colOff>
      <xdr:row>1</xdr:row>
      <xdr:rowOff>203200</xdr:rowOff>
    </xdr:from>
    <xdr:to>
      <xdr:col>20</xdr:col>
      <xdr:colOff>12700</xdr:colOff>
      <xdr:row>6</xdr:row>
      <xdr:rowOff>158750</xdr:rowOff>
    </xdr:to>
    <xdr:sp macro="" textlink="">
      <xdr:nvSpPr>
        <xdr:cNvPr id="4" name="Flèche : pentagone 3">
          <a:extLst>
            <a:ext uri="{FF2B5EF4-FFF2-40B4-BE49-F238E27FC236}">
              <a16:creationId xmlns:a16="http://schemas.microsoft.com/office/drawing/2014/main" id="{C1F4B2EF-EF8F-4BCA-A27B-D2D85303EE94}"/>
            </a:ext>
          </a:extLst>
        </xdr:cNvPr>
        <xdr:cNvSpPr/>
      </xdr:nvSpPr>
      <xdr:spPr>
        <a:xfrm rot="5400000">
          <a:off x="10296525" y="504825"/>
          <a:ext cx="946150" cy="723900"/>
        </a:xfrm>
        <a:prstGeom prst="homePlate">
          <a:avLst>
            <a:gd name="adj" fmla="val 34821"/>
          </a:avLst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31750</xdr:colOff>
      <xdr:row>1</xdr:row>
      <xdr:rowOff>222250</xdr:rowOff>
    </xdr:from>
    <xdr:to>
      <xdr:col>18</xdr:col>
      <xdr:colOff>768350</xdr:colOff>
      <xdr:row>7</xdr:row>
      <xdr:rowOff>25400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46A53D5-CA27-4B42-9CD6-414FF0E7DCC7}"/>
            </a:ext>
          </a:extLst>
        </xdr:cNvPr>
        <xdr:cNvSpPr txBox="1"/>
      </xdr:nvSpPr>
      <xdr:spPr>
        <a:xfrm>
          <a:off x="9613900" y="412750"/>
          <a:ext cx="736600" cy="984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chemeClr val="bg1"/>
              </a:solidFill>
            </a:rPr>
            <a:t>Prix</a:t>
          </a:r>
          <a:r>
            <a:rPr lang="fr-FR" sz="1400" b="1" baseline="0">
              <a:solidFill>
                <a:schemeClr val="bg1"/>
              </a:solidFill>
            </a:rPr>
            <a:t> public</a:t>
          </a:r>
        </a:p>
        <a:p>
          <a:pPr algn="ctr"/>
          <a:r>
            <a:rPr lang="fr-FR" sz="1400" b="1" baseline="0">
              <a:solidFill>
                <a:schemeClr val="bg1"/>
              </a:solidFill>
            </a:rPr>
            <a:t>ajusté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19</xdr:col>
      <xdr:colOff>57150</xdr:colOff>
      <xdr:row>1</xdr:row>
      <xdr:rowOff>215900</xdr:rowOff>
    </xdr:from>
    <xdr:to>
      <xdr:col>20</xdr:col>
      <xdr:colOff>38100</xdr:colOff>
      <xdr:row>7</xdr:row>
      <xdr:rowOff>6350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B3315F09-CB8F-4DBB-B988-BBDCE34027ED}"/>
            </a:ext>
          </a:extLst>
        </xdr:cNvPr>
        <xdr:cNvSpPr txBox="1"/>
      </xdr:nvSpPr>
      <xdr:spPr>
        <a:xfrm>
          <a:off x="10420350" y="406400"/>
          <a:ext cx="736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chemeClr val="bg1"/>
              </a:solidFill>
            </a:rPr>
            <a:t>Prix</a:t>
          </a:r>
          <a:r>
            <a:rPr lang="fr-FR" sz="1400" b="1" baseline="0">
              <a:solidFill>
                <a:schemeClr val="bg1"/>
              </a:solidFill>
            </a:rPr>
            <a:t> pro</a:t>
          </a:r>
        </a:p>
        <a:p>
          <a:pPr algn="ctr"/>
          <a:r>
            <a:rPr lang="fr-FR" sz="1400" b="1" baseline="0">
              <a:solidFill>
                <a:schemeClr val="bg1"/>
              </a:solidFill>
            </a:rPr>
            <a:t>ajusté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450850</xdr:colOff>
      <xdr:row>0</xdr:row>
      <xdr:rowOff>101600</xdr:rowOff>
    </xdr:from>
    <xdr:to>
      <xdr:col>2</xdr:col>
      <xdr:colOff>647700</xdr:colOff>
      <xdr:row>3</xdr:row>
      <xdr:rowOff>44450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6806D7B-7142-4C0D-B70A-DCDD54A77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50" y="101600"/>
          <a:ext cx="793750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09AC1-0A7E-4A0B-A8B9-5AEB8DE35B5D}">
  <sheetPr>
    <pageSetUpPr fitToPage="1"/>
  </sheetPr>
  <dimension ref="A1:U20"/>
  <sheetViews>
    <sheetView tabSelected="1" workbookViewId="0">
      <pane xSplit="3" ySplit="7" topLeftCell="D8" activePane="bottomRight" state="frozen"/>
      <selection pane="topRight" activeCell="D1" sqref="D1"/>
      <selection pane="bottomLeft" activeCell="A12" sqref="A12"/>
      <selection pane="bottomRight" activeCell="I13" sqref="I13"/>
    </sheetView>
  </sheetViews>
  <sheetFormatPr baseColWidth="10" defaultColWidth="8.90625" defaultRowHeight="14.5" x14ac:dyDescent="0.35"/>
  <cols>
    <col min="1" max="1" width="12" hidden="1" customWidth="1"/>
    <col min="2" max="2" width="8.54296875" customWidth="1"/>
    <col min="3" max="3" width="13.7265625" customWidth="1"/>
    <col min="4" max="4" width="1.26953125" customWidth="1"/>
    <col min="5" max="8" width="10.36328125" style="2" customWidth="1"/>
    <col min="9" max="9" width="9.26953125" style="2" customWidth="1"/>
    <col min="10" max="10" width="10.36328125" customWidth="1"/>
    <col min="11" max="11" width="7.90625" bestFit="1" customWidth="1"/>
    <col min="12" max="12" width="1.81640625" customWidth="1"/>
    <col min="13" max="13" width="9.08984375" style="2" customWidth="1"/>
    <col min="14" max="14" width="9.81640625" style="2" customWidth="1"/>
    <col min="15" max="15" width="1.26953125" style="2" customWidth="1"/>
    <col min="16" max="16" width="10.26953125" style="2" customWidth="1"/>
    <col min="17" max="17" width="9.08984375" style="2" customWidth="1"/>
    <col min="18" max="18" width="1.26953125" style="2" customWidth="1"/>
    <col min="19" max="19" width="11.1796875" style="2" customWidth="1"/>
    <col min="20" max="20" width="10.81640625" customWidth="1"/>
    <col min="21" max="21" width="1.08984375" customWidth="1"/>
  </cols>
  <sheetData>
    <row r="1" spans="1:21" ht="15" thickBot="1" x14ac:dyDescent="0.4"/>
    <row r="2" spans="1:21" ht="43" customHeight="1" thickBot="1" x14ac:dyDescent="0.4">
      <c r="E2" s="6" t="s">
        <v>22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21" ht="9" customHeight="1" thickBot="1" x14ac:dyDescent="0.4">
      <c r="E3" s="1"/>
      <c r="F3" s="1"/>
      <c r="M3" s="1"/>
      <c r="N3" s="1"/>
      <c r="O3" s="1"/>
      <c r="P3" s="1"/>
      <c r="Q3" s="1"/>
      <c r="R3" s="1"/>
      <c r="U3" s="1"/>
    </row>
    <row r="4" spans="1:21" ht="13" customHeight="1" thickBot="1" x14ac:dyDescent="0.4">
      <c r="E4" s="62" t="s">
        <v>28</v>
      </c>
      <c r="F4" s="63"/>
      <c r="G4" s="64">
        <v>15</v>
      </c>
      <c r="H4" s="2" t="s">
        <v>29</v>
      </c>
      <c r="M4" s="1"/>
      <c r="N4" s="1"/>
      <c r="O4" s="1"/>
      <c r="P4" s="1"/>
      <c r="Q4" s="1"/>
      <c r="R4" s="1"/>
      <c r="U4" s="1"/>
    </row>
    <row r="5" spans="1:21" ht="7.5" customHeight="1" thickBot="1" x14ac:dyDescent="0.4">
      <c r="E5" s="1"/>
      <c r="F5" s="1"/>
      <c r="M5" s="1"/>
      <c r="N5" s="1"/>
      <c r="O5" s="1"/>
      <c r="P5" s="1"/>
      <c r="Q5" s="1"/>
      <c r="R5" s="1"/>
      <c r="U5" s="1"/>
    </row>
    <row r="6" spans="1:21" x14ac:dyDescent="0.35">
      <c r="B6" s="9" t="s">
        <v>23</v>
      </c>
      <c r="C6" s="10" t="s">
        <v>9</v>
      </c>
      <c r="D6" s="11"/>
      <c r="E6" s="12" t="s">
        <v>13</v>
      </c>
      <c r="F6" s="13" t="s">
        <v>24</v>
      </c>
      <c r="G6" s="14"/>
      <c r="H6" s="14" t="s">
        <v>15</v>
      </c>
      <c r="I6" s="50" t="s">
        <v>26</v>
      </c>
      <c r="J6" s="14" t="s">
        <v>0</v>
      </c>
      <c r="K6" s="15" t="s">
        <v>1</v>
      </c>
      <c r="L6" s="16"/>
      <c r="M6" s="12" t="s">
        <v>2</v>
      </c>
      <c r="N6" s="17" t="s">
        <v>18</v>
      </c>
      <c r="O6" s="16"/>
      <c r="P6" s="12" t="s">
        <v>2</v>
      </c>
      <c r="Q6" s="18" t="s">
        <v>18</v>
      </c>
      <c r="R6" s="16"/>
      <c r="S6" s="16"/>
      <c r="T6" s="16"/>
      <c r="U6" s="1"/>
    </row>
    <row r="7" spans="1:21" s="5" customFormat="1" ht="15" thickBot="1" x14ac:dyDescent="0.4">
      <c r="A7" s="3" t="s">
        <v>8</v>
      </c>
      <c r="B7" s="19"/>
      <c r="C7" s="20"/>
      <c r="D7" s="21"/>
      <c r="E7" s="59" t="s">
        <v>14</v>
      </c>
      <c r="F7" s="60" t="s">
        <v>25</v>
      </c>
      <c r="G7" s="58" t="s">
        <v>10</v>
      </c>
      <c r="H7" s="58" t="s">
        <v>16</v>
      </c>
      <c r="I7" s="57" t="s">
        <v>27</v>
      </c>
      <c r="J7" s="58" t="s">
        <v>3</v>
      </c>
      <c r="K7" s="61" t="s">
        <v>4</v>
      </c>
      <c r="L7" s="16"/>
      <c r="M7" s="22" t="s">
        <v>17</v>
      </c>
      <c r="N7" s="23" t="s">
        <v>19</v>
      </c>
      <c r="O7" s="24"/>
      <c r="P7" s="22" t="s">
        <v>12</v>
      </c>
      <c r="Q7" s="25" t="s">
        <v>20</v>
      </c>
      <c r="R7" s="24"/>
      <c r="S7" s="16"/>
      <c r="T7" s="16"/>
    </row>
    <row r="8" spans="1:21" x14ac:dyDescent="0.35">
      <c r="A8" t="s">
        <v>5</v>
      </c>
      <c r="B8" s="26" t="s">
        <v>7</v>
      </c>
      <c r="C8" s="27" t="s">
        <v>11</v>
      </c>
      <c r="D8" s="11"/>
      <c r="E8" s="53">
        <f>0.2</f>
        <v>0.2</v>
      </c>
      <c r="F8" s="54">
        <f>1.6*1.2</f>
        <v>1.92</v>
      </c>
      <c r="G8" s="54">
        <v>1.2</v>
      </c>
      <c r="H8" s="54">
        <v>1</v>
      </c>
      <c r="I8" s="55">
        <f>0.2</f>
        <v>0.2</v>
      </c>
      <c r="J8" s="54">
        <f>$G$4*I8</f>
        <v>3</v>
      </c>
      <c r="K8" s="56">
        <f>E8+F8+G8+H8+J8</f>
        <v>7.32</v>
      </c>
      <c r="L8" s="28"/>
      <c r="M8" s="29">
        <v>2.2000000000000002</v>
      </c>
      <c r="N8" s="30">
        <f>K8*M8</f>
        <v>16.104000000000003</v>
      </c>
      <c r="O8" s="24"/>
      <c r="P8" s="29">
        <v>2.2999999999999998</v>
      </c>
      <c r="Q8" s="31">
        <f>N8*P8</f>
        <v>37.039200000000001</v>
      </c>
      <c r="R8" s="24"/>
      <c r="S8" s="32">
        <v>40</v>
      </c>
      <c r="T8" s="33">
        <f>S8/2.3</f>
        <v>17.39130434782609</v>
      </c>
      <c r="U8" s="4"/>
    </row>
    <row r="9" spans="1:21" x14ac:dyDescent="0.35">
      <c r="B9" s="34" t="s">
        <v>6</v>
      </c>
      <c r="C9" s="35" t="s">
        <v>21</v>
      </c>
      <c r="D9" s="11"/>
      <c r="E9" s="36">
        <v>1.4700000000000002</v>
      </c>
      <c r="F9" s="37">
        <v>5.76</v>
      </c>
      <c r="G9" s="37">
        <v>1.5</v>
      </c>
      <c r="H9" s="37">
        <v>1</v>
      </c>
      <c r="I9" s="51">
        <v>0.25</v>
      </c>
      <c r="J9" s="37">
        <f t="shared" ref="J9:J20" si="0">$G$4*I9</f>
        <v>3.75</v>
      </c>
      <c r="K9" s="38">
        <f>E9+F9+G9+H9+J9</f>
        <v>13.48</v>
      </c>
      <c r="L9" s="11"/>
      <c r="M9" s="39">
        <v>2.2000000000000002</v>
      </c>
      <c r="N9" s="30">
        <f t="shared" ref="N9:N20" si="1">K9*M9</f>
        <v>29.656000000000002</v>
      </c>
      <c r="O9" s="40"/>
      <c r="P9" s="39">
        <v>2.2999999999999998</v>
      </c>
      <c r="Q9" s="31">
        <f t="shared" ref="Q9:Q20" si="2">N9*P9</f>
        <v>68.208799999999997</v>
      </c>
      <c r="R9" s="40"/>
      <c r="S9" s="32">
        <v>62</v>
      </c>
      <c r="T9" s="33">
        <f t="shared" ref="T9:T20" si="3">S9/2.3</f>
        <v>26.956521739130437</v>
      </c>
    </row>
    <row r="10" spans="1:21" x14ac:dyDescent="0.35">
      <c r="B10" s="34"/>
      <c r="C10" s="35"/>
      <c r="D10" s="11"/>
      <c r="E10" s="36"/>
      <c r="F10" s="37"/>
      <c r="G10" s="37"/>
      <c r="H10" s="37"/>
      <c r="I10" s="51"/>
      <c r="J10" s="37">
        <f t="shared" si="0"/>
        <v>0</v>
      </c>
      <c r="K10" s="38">
        <f>E10+F10+G10+H10+J10</f>
        <v>0</v>
      </c>
      <c r="L10" s="11"/>
      <c r="M10" s="39"/>
      <c r="N10" s="30">
        <f t="shared" si="1"/>
        <v>0</v>
      </c>
      <c r="O10" s="40"/>
      <c r="P10" s="39"/>
      <c r="Q10" s="31">
        <f t="shared" si="2"/>
        <v>0</v>
      </c>
      <c r="R10" s="40"/>
      <c r="S10" s="32"/>
      <c r="T10" s="33">
        <f t="shared" si="3"/>
        <v>0</v>
      </c>
    </row>
    <row r="11" spans="1:21" x14ac:dyDescent="0.35">
      <c r="B11" s="34"/>
      <c r="C11" s="35"/>
      <c r="D11" s="11"/>
      <c r="E11" s="36"/>
      <c r="F11" s="37"/>
      <c r="G11" s="37"/>
      <c r="H11" s="37"/>
      <c r="I11" s="51"/>
      <c r="J11" s="37">
        <f t="shared" si="0"/>
        <v>0</v>
      </c>
      <c r="K11" s="38">
        <f>E11+F11+G11+H11+J11</f>
        <v>0</v>
      </c>
      <c r="L11" s="11"/>
      <c r="M11" s="39"/>
      <c r="N11" s="30">
        <f t="shared" si="1"/>
        <v>0</v>
      </c>
      <c r="O11" s="40"/>
      <c r="P11" s="39"/>
      <c r="Q11" s="31">
        <f t="shared" si="2"/>
        <v>0</v>
      </c>
      <c r="R11" s="40"/>
      <c r="S11" s="32"/>
      <c r="T11" s="33">
        <f t="shared" si="3"/>
        <v>0</v>
      </c>
    </row>
    <row r="12" spans="1:21" x14ac:dyDescent="0.35">
      <c r="B12" s="34"/>
      <c r="C12" s="35"/>
      <c r="D12" s="11"/>
      <c r="E12" s="36"/>
      <c r="F12" s="37"/>
      <c r="G12" s="37"/>
      <c r="H12" s="37"/>
      <c r="I12" s="51"/>
      <c r="J12" s="37">
        <f t="shared" si="0"/>
        <v>0</v>
      </c>
      <c r="K12" s="38">
        <f>E12+F12+G12+H12+J12</f>
        <v>0</v>
      </c>
      <c r="L12" s="11"/>
      <c r="M12" s="39"/>
      <c r="N12" s="30">
        <f t="shared" si="1"/>
        <v>0</v>
      </c>
      <c r="O12" s="40"/>
      <c r="P12" s="39"/>
      <c r="Q12" s="31">
        <f t="shared" si="2"/>
        <v>0</v>
      </c>
      <c r="R12" s="40"/>
      <c r="S12" s="32"/>
      <c r="T12" s="33">
        <f t="shared" si="3"/>
        <v>0</v>
      </c>
    </row>
    <row r="13" spans="1:21" x14ac:dyDescent="0.35">
      <c r="B13" s="34"/>
      <c r="C13" s="35"/>
      <c r="D13" s="11"/>
      <c r="E13" s="36"/>
      <c r="F13" s="37"/>
      <c r="G13" s="37"/>
      <c r="H13" s="37"/>
      <c r="I13" s="51"/>
      <c r="J13" s="37">
        <f t="shared" si="0"/>
        <v>0</v>
      </c>
      <c r="K13" s="38">
        <f>E13+F13+G13+H13+J13</f>
        <v>0</v>
      </c>
      <c r="L13" s="11"/>
      <c r="M13" s="39"/>
      <c r="N13" s="30">
        <f t="shared" si="1"/>
        <v>0</v>
      </c>
      <c r="O13" s="40"/>
      <c r="P13" s="39"/>
      <c r="Q13" s="31">
        <f t="shared" si="2"/>
        <v>0</v>
      </c>
      <c r="R13" s="40"/>
      <c r="S13" s="32"/>
      <c r="T13" s="33">
        <f t="shared" si="3"/>
        <v>0</v>
      </c>
    </row>
    <row r="14" spans="1:21" x14ac:dyDescent="0.35">
      <c r="B14" s="34"/>
      <c r="C14" s="35"/>
      <c r="D14" s="11"/>
      <c r="E14" s="36"/>
      <c r="F14" s="37"/>
      <c r="G14" s="37"/>
      <c r="H14" s="37"/>
      <c r="I14" s="51"/>
      <c r="J14" s="37">
        <f t="shared" si="0"/>
        <v>0</v>
      </c>
      <c r="K14" s="38">
        <f>E14+F14+G14+H14+J14</f>
        <v>0</v>
      </c>
      <c r="L14" s="11"/>
      <c r="M14" s="39"/>
      <c r="N14" s="30">
        <f t="shared" si="1"/>
        <v>0</v>
      </c>
      <c r="O14" s="40"/>
      <c r="P14" s="39"/>
      <c r="Q14" s="31">
        <f t="shared" si="2"/>
        <v>0</v>
      </c>
      <c r="R14" s="40"/>
      <c r="S14" s="32"/>
      <c r="T14" s="33">
        <f t="shared" si="3"/>
        <v>0</v>
      </c>
    </row>
    <row r="15" spans="1:21" x14ac:dyDescent="0.35">
      <c r="B15" s="34"/>
      <c r="C15" s="35"/>
      <c r="D15" s="11"/>
      <c r="E15" s="36"/>
      <c r="F15" s="37"/>
      <c r="G15" s="37"/>
      <c r="H15" s="37"/>
      <c r="I15" s="51"/>
      <c r="J15" s="37">
        <f t="shared" si="0"/>
        <v>0</v>
      </c>
      <c r="K15" s="38">
        <f>E15+F15+G15+H15+J15</f>
        <v>0</v>
      </c>
      <c r="L15" s="11"/>
      <c r="M15" s="39"/>
      <c r="N15" s="30">
        <f t="shared" si="1"/>
        <v>0</v>
      </c>
      <c r="O15" s="40"/>
      <c r="P15" s="39"/>
      <c r="Q15" s="31">
        <f t="shared" si="2"/>
        <v>0</v>
      </c>
      <c r="R15" s="40"/>
      <c r="S15" s="41"/>
      <c r="T15" s="33">
        <f t="shared" si="3"/>
        <v>0</v>
      </c>
    </row>
    <row r="16" spans="1:21" x14ac:dyDescent="0.35">
      <c r="B16" s="34"/>
      <c r="C16" s="35"/>
      <c r="D16" s="11"/>
      <c r="E16" s="36"/>
      <c r="F16" s="37"/>
      <c r="G16" s="37"/>
      <c r="H16" s="37"/>
      <c r="I16" s="51"/>
      <c r="J16" s="37">
        <f t="shared" si="0"/>
        <v>0</v>
      </c>
      <c r="K16" s="38">
        <f>E16+F16+G16+H16+J16</f>
        <v>0</v>
      </c>
      <c r="L16" s="11"/>
      <c r="M16" s="39"/>
      <c r="N16" s="30">
        <f t="shared" si="1"/>
        <v>0</v>
      </c>
      <c r="O16" s="40"/>
      <c r="P16" s="39"/>
      <c r="Q16" s="31">
        <f t="shared" si="2"/>
        <v>0</v>
      </c>
      <c r="R16" s="40"/>
      <c r="S16" s="41"/>
      <c r="T16" s="33">
        <f t="shared" si="3"/>
        <v>0</v>
      </c>
    </row>
    <row r="17" spans="2:20" x14ac:dyDescent="0.35">
      <c r="B17" s="34"/>
      <c r="C17" s="35"/>
      <c r="D17" s="11"/>
      <c r="E17" s="36"/>
      <c r="F17" s="37"/>
      <c r="G17" s="37"/>
      <c r="H17" s="37"/>
      <c r="I17" s="51"/>
      <c r="J17" s="37">
        <f t="shared" si="0"/>
        <v>0</v>
      </c>
      <c r="K17" s="38">
        <f>E17+F17+G17+H17+J17</f>
        <v>0</v>
      </c>
      <c r="L17" s="11"/>
      <c r="M17" s="39"/>
      <c r="N17" s="30">
        <f t="shared" si="1"/>
        <v>0</v>
      </c>
      <c r="O17" s="40"/>
      <c r="P17" s="39"/>
      <c r="Q17" s="31">
        <f t="shared" si="2"/>
        <v>0</v>
      </c>
      <c r="R17" s="40"/>
      <c r="S17" s="41"/>
      <c r="T17" s="33">
        <f t="shared" si="3"/>
        <v>0</v>
      </c>
    </row>
    <row r="18" spans="2:20" x14ac:dyDescent="0.35">
      <c r="B18" s="34"/>
      <c r="C18" s="35"/>
      <c r="D18" s="11"/>
      <c r="E18" s="36"/>
      <c r="F18" s="37"/>
      <c r="G18" s="37"/>
      <c r="H18" s="37"/>
      <c r="I18" s="51"/>
      <c r="J18" s="37">
        <f t="shared" si="0"/>
        <v>0</v>
      </c>
      <c r="K18" s="38">
        <f>E18+F18+G18+H18+J18</f>
        <v>0</v>
      </c>
      <c r="L18" s="11"/>
      <c r="M18" s="39"/>
      <c r="N18" s="30">
        <f t="shared" si="1"/>
        <v>0</v>
      </c>
      <c r="O18" s="40"/>
      <c r="P18" s="39"/>
      <c r="Q18" s="31">
        <f t="shared" si="2"/>
        <v>0</v>
      </c>
      <c r="R18" s="40"/>
      <c r="S18" s="41"/>
      <c r="T18" s="33">
        <f t="shared" si="3"/>
        <v>0</v>
      </c>
    </row>
    <row r="19" spans="2:20" x14ac:dyDescent="0.35">
      <c r="B19" s="34"/>
      <c r="C19" s="35"/>
      <c r="D19" s="11"/>
      <c r="E19" s="36"/>
      <c r="F19" s="37"/>
      <c r="G19" s="37"/>
      <c r="H19" s="37"/>
      <c r="I19" s="51"/>
      <c r="J19" s="37">
        <f t="shared" si="0"/>
        <v>0</v>
      </c>
      <c r="K19" s="38">
        <f>E19+F19+G19+H19+J19</f>
        <v>0</v>
      </c>
      <c r="L19" s="11"/>
      <c r="M19" s="39"/>
      <c r="N19" s="30">
        <f t="shared" si="1"/>
        <v>0</v>
      </c>
      <c r="O19" s="40"/>
      <c r="P19" s="39"/>
      <c r="Q19" s="31">
        <f t="shared" si="2"/>
        <v>0</v>
      </c>
      <c r="R19" s="40"/>
      <c r="S19" s="41"/>
      <c r="T19" s="33">
        <f t="shared" si="3"/>
        <v>0</v>
      </c>
    </row>
    <row r="20" spans="2:20" ht="15" thickBot="1" x14ac:dyDescent="0.4">
      <c r="B20" s="42"/>
      <c r="C20" s="43"/>
      <c r="D20" s="11"/>
      <c r="E20" s="44"/>
      <c r="F20" s="45"/>
      <c r="G20" s="45"/>
      <c r="H20" s="45"/>
      <c r="I20" s="52"/>
      <c r="J20" s="45">
        <f t="shared" si="0"/>
        <v>0</v>
      </c>
      <c r="K20" s="46">
        <f>E20+F20+G20+H20+J20</f>
        <v>0</v>
      </c>
      <c r="L20" s="11"/>
      <c r="M20" s="47"/>
      <c r="N20" s="48">
        <f t="shared" si="1"/>
        <v>0</v>
      </c>
      <c r="O20" s="40"/>
      <c r="P20" s="47"/>
      <c r="Q20" s="49">
        <f t="shared" si="2"/>
        <v>0</v>
      </c>
      <c r="R20" s="40"/>
      <c r="S20" s="41"/>
      <c r="T20" s="33">
        <f t="shared" si="3"/>
        <v>0</v>
      </c>
    </row>
  </sheetData>
  <mergeCells count="2"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de prix</vt:lpstr>
      <vt:lpstr>'Calcul de prix'!Zone_d_impression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Ohlala Bijoux</dc:creator>
  <cp:lastModifiedBy>Meli bu</cp:lastModifiedBy>
  <cp:lastPrinted>2018-09-11T10:49:56Z</cp:lastPrinted>
  <dcterms:created xsi:type="dcterms:W3CDTF">2018-03-02T20:42:20Z</dcterms:created>
  <dcterms:modified xsi:type="dcterms:W3CDTF">2019-03-28T13:53:25Z</dcterms:modified>
</cp:coreProperties>
</file>